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bb2114b0273930/6 - SAILING PRO/CHARTER/Navigation en flotille/"/>
    </mc:Choice>
  </mc:AlternateContent>
  <xr:revisionPtr revIDLastSave="94" documentId="8_{314745D0-8C94-4E15-AD26-63B81E3BEA68}" xr6:coauthVersionLast="47" xr6:coauthVersionMax="47" xr10:uidLastSave="{EF36FA03-7929-4818-A596-DBA2134CB824}"/>
  <bookViews>
    <workbookView xWindow="-120" yWindow="-120" windowWidth="29040" windowHeight="15720" xr2:uid="{FBCFF992-79BB-49C0-B16E-78BCA82D64F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C31" i="1"/>
  <c r="D31" i="1"/>
  <c r="E31" i="1"/>
  <c r="F31" i="1"/>
  <c r="G31" i="1"/>
  <c r="H31" i="1"/>
  <c r="I31" i="1"/>
  <c r="B31" i="1"/>
  <c r="C30" i="1"/>
  <c r="D30" i="1"/>
  <c r="E30" i="1"/>
  <c r="F30" i="1"/>
  <c r="G30" i="1"/>
  <c r="H30" i="1"/>
  <c r="I30" i="1"/>
  <c r="B30" i="1"/>
  <c r="C7" i="1"/>
  <c r="C29" i="1" s="1"/>
  <c r="D7" i="1"/>
  <c r="D29" i="1" s="1"/>
  <c r="E7" i="1"/>
  <c r="E29" i="1" s="1"/>
  <c r="F7" i="1"/>
  <c r="F29" i="1" s="1"/>
  <c r="G7" i="1"/>
  <c r="G29" i="1" s="1"/>
  <c r="H7" i="1"/>
  <c r="H29" i="1" s="1"/>
  <c r="H33" i="1" s="1"/>
  <c r="I7" i="1"/>
  <c r="I29" i="1" s="1"/>
  <c r="I33" i="1" s="1"/>
  <c r="B7" i="1"/>
  <c r="B29" i="1" s="1"/>
  <c r="D33" i="1" l="1"/>
  <c r="F33" i="1"/>
  <c r="E33" i="1"/>
  <c r="C33" i="1"/>
  <c r="B33" i="1"/>
</calcChain>
</file>

<file path=xl/sharedStrings.xml><?xml version="1.0" encoding="utf-8"?>
<sst xmlns="http://schemas.openxmlformats.org/spreadsheetml/2006/main" count="36" uniqueCount="36">
  <si>
    <t>Dufour 310 GL</t>
  </si>
  <si>
    <t>Sun Oydyssey 349</t>
  </si>
  <si>
    <t>Dufour 360GL</t>
  </si>
  <si>
    <t>Bavaria Cruiser 37</t>
  </si>
  <si>
    <t>Dufour 382 GL</t>
  </si>
  <si>
    <t>Océanis 38.1</t>
  </si>
  <si>
    <t>Dufour 412GL</t>
  </si>
  <si>
    <t>Ocenais 41.1</t>
  </si>
  <si>
    <t>Prix de la semaine</t>
  </si>
  <si>
    <t>Nbre de pers. Max</t>
  </si>
  <si>
    <t>Kit de départ</t>
  </si>
  <si>
    <t xml:space="preserve">Frais de traitement </t>
  </si>
  <si>
    <t>Frais de nettoyage</t>
  </si>
  <si>
    <t>Caisse de bord frais budgétaire</t>
  </si>
  <si>
    <t>Budget carburant</t>
  </si>
  <si>
    <t>Frais d'ammarage</t>
  </si>
  <si>
    <t>Option</t>
  </si>
  <si>
    <t>Budget bateau semaine</t>
  </si>
  <si>
    <t>Navigation en flotille 6 au 13 mai 2023</t>
  </si>
  <si>
    <t>Avion (budget Ryanair) / personne</t>
  </si>
  <si>
    <t>Frais budgétaire par personne total</t>
  </si>
  <si>
    <t>Skipper forfait - PAF</t>
  </si>
  <si>
    <t>Nbre de pers. (choisie)---------&gt;</t>
  </si>
  <si>
    <t>Besoin skipper (1 = oui / 0 = non)  ---&gt;</t>
  </si>
  <si>
    <t>Frais de taxi aéroport / personne</t>
  </si>
  <si>
    <t>Nbre de pers. confort</t>
  </si>
  <si>
    <t xml:space="preserve">Promo </t>
  </si>
  <si>
    <t>Cabine double seul (1 = oui / 0 = non) --&gt;</t>
  </si>
  <si>
    <t>ZONE A MODIFIER</t>
  </si>
  <si>
    <t>Budget nourriture boisson à bord / personne</t>
  </si>
  <si>
    <t>Taxe touristique / personne</t>
  </si>
  <si>
    <t>Caisse de bord bateau</t>
  </si>
  <si>
    <t>Frais personnel</t>
  </si>
  <si>
    <t>Budget frais personnel</t>
  </si>
  <si>
    <t>Budget caisse de bord / frais bateau</t>
  </si>
  <si>
    <t>Assurance caution (caution 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</si>
</sst>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28"/>
      <color theme="4" tint="-0.499984740745262"/>
      <name val="Brush Script MT"/>
      <family val="4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6" fontId="0" fillId="0" borderId="1" xfId="0" applyNumberFormat="1" applyBorder="1"/>
    <xf numFmtId="0" fontId="5" fillId="0" borderId="0" xfId="0" applyFont="1"/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indent="1"/>
    </xf>
    <xf numFmtId="9" fontId="3" fillId="6" borderId="0" xfId="2" applyFont="1" applyFill="1"/>
    <xf numFmtId="0" fontId="4" fillId="3" borderId="1" xfId="0" applyFont="1" applyFill="1" applyBorder="1"/>
    <xf numFmtId="164" fontId="6" fillId="5" borderId="1" xfId="1" applyNumberFormat="1" applyFont="1" applyFill="1" applyBorder="1" applyAlignment="1"/>
    <xf numFmtId="164" fontId="6" fillId="5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2" fillId="0" borderId="1" xfId="2" applyNumberFormat="1" applyFont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vertical="center"/>
    </xf>
    <xf numFmtId="164" fontId="9" fillId="7" borderId="6" xfId="0" applyNumberFormat="1" applyFont="1" applyFill="1" applyBorder="1" applyAlignment="1">
      <alignment horizontal="center" vertical="center"/>
    </xf>
    <xf numFmtId="0" fontId="10" fillId="0" borderId="0" xfId="0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://www.nausys.com/resources/image/DYC/mail_logoDYC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9525</xdr:rowOff>
    </xdr:from>
    <xdr:to>
      <xdr:col>0</xdr:col>
      <xdr:colOff>2295525</xdr:colOff>
      <xdr:row>4</xdr:row>
      <xdr:rowOff>228600</xdr:rowOff>
    </xdr:to>
    <xdr:pic>
      <xdr:nvPicPr>
        <xdr:cNvPr id="2" name="Image 1" descr="Dream Yacht">
          <a:extLst>
            <a:ext uri="{FF2B5EF4-FFF2-40B4-BE49-F238E27FC236}">
              <a16:creationId xmlns:a16="http://schemas.microsoft.com/office/drawing/2014/main" id="{C8956696-5C7E-8893-B674-4A54F13E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"/>
          <a:ext cx="190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942975</xdr:colOff>
      <xdr:row>1</xdr:row>
      <xdr:rowOff>104007</xdr:rowOff>
    </xdr:from>
    <xdr:to>
      <xdr:col>7</xdr:col>
      <xdr:colOff>838199</xdr:colOff>
      <xdr:row>3</xdr:row>
      <xdr:rowOff>57150</xdr:rowOff>
    </xdr:to>
    <xdr:pic>
      <xdr:nvPicPr>
        <xdr:cNvPr id="4" name="Image 3" descr="Sailing Events">
          <a:extLst>
            <a:ext uri="{FF2B5EF4-FFF2-40B4-BE49-F238E27FC236}">
              <a16:creationId xmlns:a16="http://schemas.microsoft.com/office/drawing/2014/main" id="{D6E02CC7-D050-4969-4736-E86E320C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294507"/>
          <a:ext cx="2124074" cy="629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6</xdr:row>
      <xdr:rowOff>335</xdr:rowOff>
    </xdr:from>
    <xdr:to>
      <xdr:col>0</xdr:col>
      <xdr:colOff>1143000</xdr:colOff>
      <xdr:row>6</xdr:row>
      <xdr:rowOff>180975</xdr:rowOff>
    </xdr:to>
    <xdr:pic>
      <xdr:nvPicPr>
        <xdr:cNvPr id="5" name="Image 4" descr="Sailing Events">
          <a:extLst>
            <a:ext uri="{FF2B5EF4-FFF2-40B4-BE49-F238E27FC236}">
              <a16:creationId xmlns:a16="http://schemas.microsoft.com/office/drawing/2014/main" id="{DE663118-A808-B0CE-5C07-4A601324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486235"/>
          <a:ext cx="609600" cy="18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7B3E-12A6-4250-BDA5-B9DAAE3E3E44}">
  <dimension ref="A2:I35"/>
  <sheetViews>
    <sheetView tabSelected="1" workbookViewId="0">
      <selection activeCell="A15" sqref="A15"/>
    </sheetView>
  </sheetViews>
  <sheetFormatPr baseColWidth="10" defaultRowHeight="15" x14ac:dyDescent="0.25"/>
  <cols>
    <col min="1" max="1" width="41.42578125" bestFit="1" customWidth="1"/>
    <col min="2" max="2" width="17.5703125" bestFit="1" customWidth="1"/>
    <col min="3" max="3" width="22" bestFit="1" customWidth="1"/>
    <col min="4" max="4" width="17" bestFit="1" customWidth="1"/>
    <col min="5" max="5" width="22.140625" bestFit="1" customWidth="1"/>
    <col min="6" max="6" width="17.5703125" bestFit="1" customWidth="1"/>
    <col min="7" max="7" width="15.85546875" bestFit="1" customWidth="1"/>
    <col min="8" max="8" width="17" bestFit="1" customWidth="1"/>
    <col min="9" max="9" width="15.85546875" bestFit="1" customWidth="1"/>
  </cols>
  <sheetData>
    <row r="2" spans="1:9" x14ac:dyDescent="0.25">
      <c r="I2" s="12">
        <v>0.1</v>
      </c>
    </row>
    <row r="3" spans="1:9" ht="38.25" x14ac:dyDescent="0.7">
      <c r="B3" s="9" t="s">
        <v>18</v>
      </c>
    </row>
    <row r="5" spans="1:9" ht="18.75" x14ac:dyDescent="0.3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</row>
    <row r="6" spans="1:9" x14ac:dyDescent="0.25">
      <c r="A6" s="1" t="s">
        <v>8</v>
      </c>
      <c r="B6" s="15">
        <v>950</v>
      </c>
      <c r="C6" s="15">
        <v>1265</v>
      </c>
      <c r="D6" s="15">
        <v>1265</v>
      </c>
      <c r="E6" s="15">
        <v>1230</v>
      </c>
      <c r="F6" s="15">
        <v>1265</v>
      </c>
      <c r="G6" s="15">
        <v>1340</v>
      </c>
      <c r="H6" s="15">
        <v>1655</v>
      </c>
      <c r="I6" s="15">
        <v>1655</v>
      </c>
    </row>
    <row r="7" spans="1:9" x14ac:dyDescent="0.25">
      <c r="A7" s="1" t="s">
        <v>26</v>
      </c>
      <c r="B7" s="15">
        <f>+B6-(+B6*$I$2)</f>
        <v>855</v>
      </c>
      <c r="C7" s="15">
        <f t="shared" ref="C7:I7" si="0">+C6-(+C6*$I$2)</f>
        <v>1138.5</v>
      </c>
      <c r="D7" s="15">
        <f t="shared" si="0"/>
        <v>1138.5</v>
      </c>
      <c r="E7" s="15">
        <f t="shared" si="0"/>
        <v>1107</v>
      </c>
      <c r="F7" s="15">
        <f t="shared" si="0"/>
        <v>1138.5</v>
      </c>
      <c r="G7" s="15">
        <f t="shared" si="0"/>
        <v>1206</v>
      </c>
      <c r="H7" s="15">
        <f t="shared" si="0"/>
        <v>1489.5</v>
      </c>
      <c r="I7" s="15">
        <f t="shared" si="0"/>
        <v>1489.5</v>
      </c>
    </row>
    <row r="8" spans="1:9" x14ac:dyDescent="0.25">
      <c r="A8" s="1" t="s">
        <v>25</v>
      </c>
      <c r="B8" s="8">
        <v>4</v>
      </c>
      <c r="C8" s="8">
        <v>6</v>
      </c>
      <c r="D8" s="8">
        <v>6</v>
      </c>
      <c r="E8" s="8">
        <v>6</v>
      </c>
      <c r="F8" s="8">
        <v>6</v>
      </c>
      <c r="G8" s="8">
        <v>6</v>
      </c>
      <c r="H8" s="8">
        <v>6</v>
      </c>
      <c r="I8" s="8">
        <v>6</v>
      </c>
    </row>
    <row r="9" spans="1:9" x14ac:dyDescent="0.25">
      <c r="A9" s="1" t="s">
        <v>9</v>
      </c>
      <c r="B9" s="8">
        <v>6</v>
      </c>
      <c r="C9" s="8">
        <v>8</v>
      </c>
      <c r="D9" s="8">
        <v>8</v>
      </c>
      <c r="E9" s="8">
        <v>8</v>
      </c>
      <c r="F9" s="8">
        <v>8</v>
      </c>
      <c r="G9" s="8">
        <v>8</v>
      </c>
      <c r="H9" s="8">
        <v>8</v>
      </c>
      <c r="I9" s="8">
        <v>8</v>
      </c>
    </row>
    <row r="10" spans="1:9" x14ac:dyDescent="0.25">
      <c r="A10" s="10" t="s">
        <v>22</v>
      </c>
      <c r="B10" s="5">
        <v>4</v>
      </c>
      <c r="C10" s="5">
        <v>6</v>
      </c>
      <c r="D10" s="5">
        <v>6</v>
      </c>
      <c r="E10" s="5">
        <v>6</v>
      </c>
      <c r="F10" s="5">
        <v>6</v>
      </c>
      <c r="G10" s="5">
        <v>6</v>
      </c>
      <c r="H10" s="5">
        <v>6</v>
      </c>
      <c r="I10" s="5">
        <v>6</v>
      </c>
    </row>
    <row r="11" spans="1:9" x14ac:dyDescent="0.25">
      <c r="A11" s="1" t="s">
        <v>12</v>
      </c>
      <c r="B11" s="14">
        <v>165</v>
      </c>
      <c r="C11" s="14">
        <v>165</v>
      </c>
      <c r="D11" s="14">
        <v>165</v>
      </c>
      <c r="E11" s="14">
        <v>165</v>
      </c>
      <c r="F11" s="14">
        <v>165</v>
      </c>
      <c r="G11" s="14">
        <v>165</v>
      </c>
      <c r="H11" s="14">
        <v>200</v>
      </c>
      <c r="I11" s="14">
        <v>200</v>
      </c>
    </row>
    <row r="12" spans="1:9" x14ac:dyDescent="0.25">
      <c r="A12" s="1" t="s">
        <v>10</v>
      </c>
      <c r="B12" s="14">
        <v>25</v>
      </c>
      <c r="C12" s="14">
        <v>25</v>
      </c>
      <c r="D12" s="14">
        <v>25</v>
      </c>
      <c r="E12" s="14">
        <v>25</v>
      </c>
      <c r="F12" s="14">
        <v>25</v>
      </c>
      <c r="G12" s="14">
        <v>25</v>
      </c>
      <c r="H12" s="14">
        <v>25</v>
      </c>
      <c r="I12" s="14">
        <v>25</v>
      </c>
    </row>
    <row r="13" spans="1:9" x14ac:dyDescent="0.25">
      <c r="A13" s="1" t="s">
        <v>11</v>
      </c>
      <c r="B13" s="14">
        <v>20</v>
      </c>
      <c r="C13" s="14">
        <v>20</v>
      </c>
      <c r="D13" s="14">
        <v>20</v>
      </c>
      <c r="E13" s="14">
        <v>20</v>
      </c>
      <c r="F13" s="14">
        <v>20</v>
      </c>
      <c r="G13" s="14">
        <v>20</v>
      </c>
      <c r="H13" s="14">
        <v>20</v>
      </c>
      <c r="I13" s="14">
        <v>20</v>
      </c>
    </row>
    <row r="14" spans="1:9" x14ac:dyDescent="0.25">
      <c r="A14" s="1" t="s">
        <v>35</v>
      </c>
      <c r="B14" s="14">
        <v>210</v>
      </c>
      <c r="C14" s="14">
        <v>210</v>
      </c>
      <c r="D14" s="14">
        <v>210</v>
      </c>
      <c r="E14" s="14">
        <v>210</v>
      </c>
      <c r="F14" s="14">
        <v>210</v>
      </c>
      <c r="G14" s="14">
        <v>210</v>
      </c>
      <c r="H14" s="14">
        <v>230</v>
      </c>
      <c r="I14" s="14">
        <v>230</v>
      </c>
    </row>
    <row r="15" spans="1:9" x14ac:dyDescent="0.25">
      <c r="A15" s="13" t="s">
        <v>16</v>
      </c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 t="s">
        <v>21</v>
      </c>
      <c r="B16" s="2">
        <v>200</v>
      </c>
      <c r="C16" s="2">
        <v>200</v>
      </c>
      <c r="D16" s="2">
        <v>200</v>
      </c>
      <c r="E16" s="2">
        <v>200</v>
      </c>
      <c r="F16" s="2">
        <v>200</v>
      </c>
      <c r="G16" s="2">
        <v>200</v>
      </c>
      <c r="H16" s="2">
        <v>200</v>
      </c>
      <c r="I16" s="2">
        <v>200</v>
      </c>
    </row>
    <row r="17" spans="1:9" x14ac:dyDescent="0.25">
      <c r="A17" s="11" t="s">
        <v>23</v>
      </c>
      <c r="B17" s="5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10" t="s">
        <v>27</v>
      </c>
      <c r="B18" s="5"/>
      <c r="C18" s="5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21" t="s">
        <v>13</v>
      </c>
      <c r="B19" s="22"/>
      <c r="C19" s="22"/>
      <c r="D19" s="22"/>
      <c r="E19" s="22"/>
      <c r="F19" s="22"/>
      <c r="G19" s="22"/>
      <c r="H19" s="22"/>
      <c r="I19" s="23"/>
    </row>
    <row r="20" spans="1:9" x14ac:dyDescent="0.25">
      <c r="A20" s="21" t="s">
        <v>31</v>
      </c>
      <c r="B20" s="22"/>
      <c r="C20" s="22"/>
      <c r="D20" s="22"/>
      <c r="E20" s="22"/>
      <c r="F20" s="22"/>
      <c r="G20" s="22"/>
      <c r="H20" s="22"/>
      <c r="I20" s="23"/>
    </row>
    <row r="21" spans="1:9" x14ac:dyDescent="0.25">
      <c r="A21" s="1" t="s">
        <v>14</v>
      </c>
      <c r="B21" s="2">
        <v>70</v>
      </c>
      <c r="C21" s="2">
        <v>70</v>
      </c>
      <c r="D21" s="2">
        <v>70</v>
      </c>
      <c r="E21" s="2">
        <v>70</v>
      </c>
      <c r="F21" s="2">
        <v>70</v>
      </c>
      <c r="G21" s="2">
        <v>70</v>
      </c>
      <c r="H21" s="2">
        <v>80</v>
      </c>
      <c r="I21" s="2">
        <v>80</v>
      </c>
    </row>
    <row r="22" spans="1:9" x14ac:dyDescent="0.25">
      <c r="A22" s="1" t="s">
        <v>15</v>
      </c>
      <c r="B22" s="2">
        <v>80</v>
      </c>
      <c r="C22" s="2">
        <v>80</v>
      </c>
      <c r="D22" s="2">
        <v>80</v>
      </c>
      <c r="E22" s="2">
        <v>80</v>
      </c>
      <c r="F22" s="2">
        <v>80</v>
      </c>
      <c r="G22" s="2">
        <v>80</v>
      </c>
      <c r="H22" s="2">
        <v>100</v>
      </c>
      <c r="I22" s="2">
        <v>100</v>
      </c>
    </row>
    <row r="23" spans="1:9" x14ac:dyDescent="0.25">
      <c r="A23" s="16" t="s">
        <v>32</v>
      </c>
      <c r="B23" s="17"/>
      <c r="C23" s="17"/>
      <c r="D23" s="17"/>
      <c r="E23" s="17"/>
      <c r="F23" s="17"/>
      <c r="G23" s="17"/>
      <c r="H23" s="17"/>
      <c r="I23" s="18"/>
    </row>
    <row r="24" spans="1:9" x14ac:dyDescent="0.25">
      <c r="A24" s="1" t="s">
        <v>30</v>
      </c>
      <c r="B24" s="2">
        <v>15</v>
      </c>
      <c r="C24" s="2">
        <v>15</v>
      </c>
      <c r="D24" s="2">
        <v>15</v>
      </c>
      <c r="E24" s="2">
        <v>15</v>
      </c>
      <c r="F24" s="2">
        <v>15</v>
      </c>
      <c r="G24" s="2">
        <v>15</v>
      </c>
      <c r="H24" s="2">
        <v>15</v>
      </c>
      <c r="I24" s="2">
        <v>15</v>
      </c>
    </row>
    <row r="25" spans="1:9" x14ac:dyDescent="0.25">
      <c r="A25" s="1" t="s">
        <v>29</v>
      </c>
      <c r="B25" s="3">
        <v>150</v>
      </c>
      <c r="C25" s="3">
        <v>150</v>
      </c>
      <c r="D25" s="3">
        <v>150</v>
      </c>
      <c r="E25" s="3">
        <v>150</v>
      </c>
      <c r="F25" s="3">
        <v>150</v>
      </c>
      <c r="G25" s="3">
        <v>150</v>
      </c>
      <c r="H25" s="3">
        <v>150</v>
      </c>
      <c r="I25" s="3">
        <v>150</v>
      </c>
    </row>
    <row r="26" spans="1:9" x14ac:dyDescent="0.25">
      <c r="A26" s="1" t="s">
        <v>19</v>
      </c>
      <c r="B26" s="3">
        <v>158.11000000000001</v>
      </c>
      <c r="C26" s="3">
        <v>158.11000000000001</v>
      </c>
      <c r="D26" s="3">
        <v>158.11000000000001</v>
      </c>
      <c r="E26" s="3">
        <v>158.11000000000001</v>
      </c>
      <c r="F26" s="3">
        <v>158.11000000000001</v>
      </c>
      <c r="G26" s="3">
        <v>158.11000000000001</v>
      </c>
      <c r="H26" s="3">
        <v>158.11000000000001</v>
      </c>
      <c r="I26" s="3">
        <v>158.11000000000001</v>
      </c>
    </row>
    <row r="27" spans="1:9" x14ac:dyDescent="0.25">
      <c r="A27" s="1" t="s">
        <v>24</v>
      </c>
      <c r="B27" s="2">
        <v>20</v>
      </c>
      <c r="C27" s="2">
        <v>20</v>
      </c>
      <c r="D27" s="2">
        <v>20</v>
      </c>
      <c r="E27" s="2">
        <v>20</v>
      </c>
      <c r="F27" s="2">
        <v>20</v>
      </c>
      <c r="G27" s="2">
        <v>20</v>
      </c>
      <c r="H27" s="2">
        <v>20</v>
      </c>
      <c r="I27" s="2">
        <v>20</v>
      </c>
    </row>
    <row r="28" spans="1:9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6" t="s">
        <v>17</v>
      </c>
      <c r="B29" s="7">
        <f>+B7+B11+B12+B13+(B16*B17)+B14</f>
        <v>1275</v>
      </c>
      <c r="C29" s="7">
        <f t="shared" ref="C29:I29" si="1">+C7+C11+C12+C13+(C16*C17)+C14</f>
        <v>1558.5</v>
      </c>
      <c r="D29" s="7">
        <f t="shared" si="1"/>
        <v>1558.5</v>
      </c>
      <c r="E29" s="7">
        <f t="shared" si="1"/>
        <v>1527</v>
      </c>
      <c r="F29" s="7">
        <f t="shared" si="1"/>
        <v>1558.5</v>
      </c>
      <c r="G29" s="7">
        <f t="shared" si="1"/>
        <v>1626</v>
      </c>
      <c r="H29" s="7">
        <f t="shared" si="1"/>
        <v>1964.5</v>
      </c>
      <c r="I29" s="7">
        <f t="shared" si="1"/>
        <v>1964.5</v>
      </c>
    </row>
    <row r="30" spans="1:9" x14ac:dyDescent="0.25">
      <c r="A30" s="6" t="s">
        <v>34</v>
      </c>
      <c r="B30" s="7">
        <f>+B21+B22</f>
        <v>150</v>
      </c>
      <c r="C30" s="7">
        <f t="shared" ref="C30:I30" si="2">+C21+C22</f>
        <v>150</v>
      </c>
      <c r="D30" s="7">
        <f t="shared" si="2"/>
        <v>150</v>
      </c>
      <c r="E30" s="7">
        <f t="shared" si="2"/>
        <v>150</v>
      </c>
      <c r="F30" s="7">
        <f t="shared" si="2"/>
        <v>150</v>
      </c>
      <c r="G30" s="7">
        <f t="shared" si="2"/>
        <v>150</v>
      </c>
      <c r="H30" s="7">
        <f t="shared" si="2"/>
        <v>180</v>
      </c>
      <c r="I30" s="7">
        <f t="shared" si="2"/>
        <v>180</v>
      </c>
    </row>
    <row r="31" spans="1:9" x14ac:dyDescent="0.25">
      <c r="A31" s="6" t="s">
        <v>33</v>
      </c>
      <c r="B31" s="20">
        <f>SUM(B24:B27)</f>
        <v>343.11</v>
      </c>
      <c r="C31" s="20">
        <f t="shared" ref="C31:I31" si="3">SUM(C24:C27)</f>
        <v>343.11</v>
      </c>
      <c r="D31" s="20">
        <f t="shared" si="3"/>
        <v>343.11</v>
      </c>
      <c r="E31" s="20">
        <f t="shared" si="3"/>
        <v>343.11</v>
      </c>
      <c r="F31" s="20">
        <f t="shared" si="3"/>
        <v>343.11</v>
      </c>
      <c r="G31" s="20">
        <f t="shared" si="3"/>
        <v>343.11</v>
      </c>
      <c r="H31" s="20">
        <f t="shared" si="3"/>
        <v>343.11</v>
      </c>
      <c r="I31" s="20">
        <f t="shared" si="3"/>
        <v>343.11</v>
      </c>
    </row>
    <row r="32" spans="1:9" ht="15.75" thickBot="1" x14ac:dyDescent="0.3"/>
    <row r="33" spans="1:9" s="26" customFormat="1" ht="24" customHeight="1" thickBot="1" x14ac:dyDescent="0.35">
      <c r="A33" s="24" t="s">
        <v>20</v>
      </c>
      <c r="B33" s="25">
        <f>(+B29/(B10-B17)*(1+B18))+B30+B31</f>
        <v>811.86</v>
      </c>
      <c r="C33" s="25">
        <f t="shared" ref="C33:I33" si="4">(+C29/(C10-C17)*(1+C18))+C30+C31</f>
        <v>752.86</v>
      </c>
      <c r="D33" s="25">
        <f t="shared" si="4"/>
        <v>752.86</v>
      </c>
      <c r="E33" s="25">
        <f t="shared" si="4"/>
        <v>747.61</v>
      </c>
      <c r="F33" s="25">
        <f t="shared" si="4"/>
        <v>752.86</v>
      </c>
      <c r="G33" s="25">
        <f t="shared" si="4"/>
        <v>764.11</v>
      </c>
      <c r="H33" s="25">
        <f t="shared" si="4"/>
        <v>850.52666666666664</v>
      </c>
      <c r="I33" s="25">
        <f t="shared" si="4"/>
        <v>850.52666666666664</v>
      </c>
    </row>
    <row r="35" spans="1:9" x14ac:dyDescent="0.25">
      <c r="F35" s="19" t="s">
        <v>28</v>
      </c>
      <c r="G35" s="19"/>
      <c r="H35" s="19"/>
    </row>
  </sheetData>
  <mergeCells count="5">
    <mergeCell ref="A19:I19"/>
    <mergeCell ref="F35:H35"/>
    <mergeCell ref="A20:I20"/>
    <mergeCell ref="A23:I23"/>
    <mergeCell ref="A28:I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Stevelinck</dc:creator>
  <cp:lastModifiedBy>Eric Stevelinck</cp:lastModifiedBy>
  <dcterms:created xsi:type="dcterms:W3CDTF">2023-01-11T20:51:45Z</dcterms:created>
  <dcterms:modified xsi:type="dcterms:W3CDTF">2023-01-12T17:12:06Z</dcterms:modified>
</cp:coreProperties>
</file>